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 classer Travail ou definitif\2 - ComptaCom Investissement\1 - Digital\4 - SEO\202106-briefs pages à rédiger\Jordan\En cours\"/>
    </mc:Choice>
  </mc:AlternateContent>
  <xr:revisionPtr revIDLastSave="0" documentId="13_ncr:1_{69489BF0-1FA9-46BE-B24C-B9D9A7344177}" xr6:coauthVersionLast="47" xr6:coauthVersionMax="47" xr10:uidLastSave="{00000000-0000-0000-0000-000000000000}"/>
  <bookViews>
    <workbookView xWindow="57480" yWindow="-8250" windowWidth="24240" windowHeight="13020" xr2:uid="{D12D0F21-E566-489F-8496-AE84811E43CD}"/>
  </bookViews>
  <sheets>
    <sheet name="ComptaCom Investis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B8" i="1"/>
  <c r="B10" i="1" s="1"/>
  <c r="D16" i="1" s="1"/>
  <c r="D23" i="1"/>
  <c r="G23" i="1" s="1"/>
  <c r="D22" i="1" l="1"/>
  <c r="D19" i="1"/>
  <c r="G19" i="1" s="1"/>
  <c r="D18" i="1"/>
  <c r="D21" i="1"/>
  <c r="D20" i="1"/>
  <c r="G21" i="1" l="1"/>
  <c r="G18" i="1"/>
  <c r="G20" i="1"/>
  <c r="G25" i="1" l="1"/>
</calcChain>
</file>

<file path=xl/sharedStrings.xml><?xml version="1.0" encoding="utf-8"?>
<sst xmlns="http://schemas.openxmlformats.org/spreadsheetml/2006/main" count="35" uniqueCount="33">
  <si>
    <t>QUOTE PART</t>
  </si>
  <si>
    <t>DUREE</t>
  </si>
  <si>
    <t xml:space="preserve">recommandations </t>
  </si>
  <si>
    <t>40 à 50%</t>
  </si>
  <si>
    <t>5 à 20%</t>
  </si>
  <si>
    <t>20 à 25 %</t>
  </si>
  <si>
    <t>% retenu</t>
  </si>
  <si>
    <t>TOTAL</t>
  </si>
  <si>
    <t>VALEUR DU BIEN</t>
  </si>
  <si>
    <t>VALEUR DU MOBILIER</t>
  </si>
  <si>
    <t>&gt; 50 ans</t>
  </si>
  <si>
    <t>20 à 50 ans</t>
  </si>
  <si>
    <t>15 à 30 ans</t>
  </si>
  <si>
    <t>5 à 15 ans</t>
  </si>
  <si>
    <t>7 à 10 ans</t>
  </si>
  <si>
    <t>valeur</t>
  </si>
  <si>
    <t>20 à 30 %</t>
  </si>
  <si>
    <t>dotations aux amortissements</t>
  </si>
  <si>
    <t>BASE AMORTISSABLE</t>
  </si>
  <si>
    <t>Tableau d'amortissement LMNP</t>
  </si>
  <si>
    <t xml:space="preserve">  GROS ŒUVRE</t>
  </si>
  <si>
    <t xml:space="preserve">  FACADE ETANCHEITE</t>
  </si>
  <si>
    <t xml:space="preserve">  INSTALLATIONS GENERALES ET TECHNIQUES</t>
  </si>
  <si>
    <t xml:space="preserve">  AGENCEMENT</t>
  </si>
  <si>
    <t>COMPOSANTS</t>
  </si>
  <si>
    <t>durée retenue</t>
  </si>
  <si>
    <t>FRAIS D'ACQUISITION</t>
  </si>
  <si>
    <t>TRAVAUX</t>
  </si>
  <si>
    <t>QUOTEPART TERRAIN</t>
  </si>
  <si>
    <t>VALEUR MOBILIER</t>
  </si>
  <si>
    <t>Amortissement la première année</t>
  </si>
  <si>
    <t>TOTAL*</t>
  </si>
  <si>
    <t>*Le % total doit être égal à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</si>
</sst>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9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8" xfId="0" applyBorder="1"/>
    <xf numFmtId="0" fontId="0" fillId="0" borderId="11" xfId="0" applyBorder="1"/>
    <xf numFmtId="0" fontId="0" fillId="0" borderId="19" xfId="0" applyBorder="1"/>
    <xf numFmtId="9" fontId="0" fillId="0" borderId="20" xfId="0" applyNumberFormat="1" applyBorder="1" applyAlignment="1">
      <alignment horizontal="center"/>
    </xf>
    <xf numFmtId="9" fontId="0" fillId="2" borderId="20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9" xfId="0" applyFill="1" applyBorder="1"/>
    <xf numFmtId="0" fontId="0" fillId="2" borderId="11" xfId="0" applyFill="1" applyBorder="1"/>
    <xf numFmtId="9" fontId="0" fillId="2" borderId="11" xfId="1" applyFont="1" applyFill="1" applyBorder="1"/>
    <xf numFmtId="0" fontId="0" fillId="2" borderId="14" xfId="0" applyFill="1" applyBorder="1"/>
    <xf numFmtId="164" fontId="0" fillId="0" borderId="17" xfId="0" applyNumberFormat="1" applyBorder="1" applyAlignment="1">
      <alignment horizontal="center"/>
    </xf>
    <xf numFmtId="0" fontId="0" fillId="0" borderId="22" xfId="0" applyBorder="1"/>
    <xf numFmtId="0" fontId="0" fillId="0" borderId="18" xfId="0" applyFill="1" applyBorder="1" applyAlignment="1">
      <alignment horizontal="center"/>
    </xf>
    <xf numFmtId="0" fontId="0" fillId="0" borderId="23" xfId="0" applyBorder="1"/>
    <xf numFmtId="0" fontId="0" fillId="0" borderId="24" xfId="0" applyFill="1" applyBorder="1"/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1B656D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123825</xdr:rowOff>
    </xdr:from>
    <xdr:to>
      <xdr:col>5</xdr:col>
      <xdr:colOff>647700</xdr:colOff>
      <xdr:row>45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413BFC01-D354-4BB3-935C-7D9E1680DF7C}"/>
            </a:ext>
          </a:extLst>
        </xdr:cNvPr>
        <xdr:cNvSpPr/>
      </xdr:nvSpPr>
      <xdr:spPr>
        <a:xfrm>
          <a:off x="57150" y="5743575"/>
          <a:ext cx="6562725" cy="3657600"/>
        </a:xfrm>
        <a:prstGeom prst="roundRect">
          <a:avLst/>
        </a:prstGeom>
        <a:solidFill>
          <a:srgbClr val="EDED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fontAlgn="base"/>
          <a:r>
            <a:rPr lang="fr-F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Attention aux risques de tenir sa comptabilité soi-même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!</a:t>
          </a:r>
          <a:endParaRPr lang="fr-FR">
            <a:solidFill>
              <a:sysClr val="windowText" lastClr="000000"/>
            </a:solidFill>
            <a:effectLst/>
          </a:endParaRPr>
        </a:p>
        <a:p>
          <a:pPr fontAlgn="base"/>
          <a:r>
            <a:rPr lang="fr-F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faut en effet savoir que les amortissements d’un loueur en meublé doivent être comptabilisés obligatoirement dans un registre spécifique ou dans une comptabilité informatisée respectant toutes les normes en vigueur.</a:t>
          </a:r>
        </a:p>
        <a:p>
          <a:pPr fontAlgn="base"/>
          <a:endParaRPr lang="fr-FR">
            <a:solidFill>
              <a:sysClr val="windowText" lastClr="000000"/>
            </a:solidFill>
            <a:effectLst/>
          </a:endParaRPr>
        </a:p>
        <a:p>
          <a:pPr fontAlgn="base"/>
          <a:r>
            <a:rPr lang="fr-F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Ainsi, la constatation directe des amortissements sur une liasse fiscale ou </a:t>
          </a:r>
          <a:r>
            <a:rPr lang="fr-F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leur calcul sur un simple tableur ne sont pas suffisant </a:t>
          </a:r>
          <a:r>
            <a:rPr lang="fr-F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 le risque est le rejet de déductibilité par l’administration.</a:t>
          </a:r>
        </a:p>
        <a:p>
          <a:pPr fontAlgn="base"/>
          <a:endParaRPr lang="fr-FR">
            <a:solidFill>
              <a:sysClr val="windowText" lastClr="000000"/>
            </a:solidFill>
            <a:effectLst/>
          </a:endParaRPr>
        </a:p>
        <a:p>
          <a:pPr fontAlgn="base"/>
          <a:r>
            <a:rPr lang="fr-F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faut savoir également que le mode d’amortissement retenu est complexe et de très nombreuses erreurs peuvent être commises, telles que :</a:t>
          </a:r>
          <a:endParaRPr lang="fr-FR">
            <a:solidFill>
              <a:sysClr val="windowText" lastClr="000000"/>
            </a:solidFill>
            <a:effectLst/>
          </a:endParaRPr>
        </a:p>
        <a:p>
          <a:pPr fontAlgn="base"/>
          <a:r>
            <a:rPr lang="fr-F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La non dissociation du terrain et de la construction.</a:t>
          </a:r>
          <a:endParaRPr lang="fr-FR">
            <a:solidFill>
              <a:sysClr val="windowText" lastClr="000000"/>
            </a:solidFill>
            <a:effectLst/>
          </a:endParaRPr>
        </a:p>
        <a:p>
          <a:pPr fontAlgn="base"/>
          <a:r>
            <a:rPr lang="fr-F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Le choix de durées d’amortissement inappropriées.</a:t>
          </a:r>
          <a:endParaRPr lang="fr-FR">
            <a:solidFill>
              <a:sysClr val="windowText" lastClr="000000"/>
            </a:solidFill>
            <a:effectLst/>
          </a:endParaRPr>
        </a:p>
        <a:p>
          <a:pPr fontAlgn="base"/>
          <a:r>
            <a:rPr lang="fr-F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La non réintégration des amortissements procurant un déficit.</a:t>
          </a:r>
          <a:endParaRPr lang="fr-FR">
            <a:solidFill>
              <a:sysClr val="windowText" lastClr="000000"/>
            </a:solidFill>
            <a:effectLst/>
          </a:endParaRPr>
        </a:p>
        <a:p>
          <a:pPr fontAlgn="base"/>
          <a:r>
            <a:rPr lang="fr-F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Le suivi incorrect des reports d’amortissement (qui permettent indirectement de reporter les déficits sans limitation de durée).</a:t>
          </a:r>
        </a:p>
        <a:p>
          <a:pPr fontAlgn="base"/>
          <a:endParaRPr lang="fr-FR">
            <a:solidFill>
              <a:sysClr val="windowText" lastClr="000000"/>
            </a:solidFill>
            <a:effectLst/>
          </a:endParaRPr>
        </a:p>
        <a:p>
          <a:pPr fontAlgn="base"/>
          <a:r>
            <a:rPr lang="fr-F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Les conséquences de ces erreurs peuvent être très graves dans la mesure où les amortissements sont la principale charge déductible d’un loueur en meublé.</a:t>
          </a:r>
          <a:endParaRPr lang="fr-FR" b="1">
            <a:solidFill>
              <a:sysClr val="windowText" lastClr="000000"/>
            </a:solidFill>
            <a:effectLst/>
          </a:endParaRPr>
        </a:p>
        <a:p>
          <a:pPr algn="l"/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228600</xdr:colOff>
      <xdr:row>30</xdr:row>
      <xdr:rowOff>0</xdr:rowOff>
    </xdr:from>
    <xdr:to>
      <xdr:col>7</xdr:col>
      <xdr:colOff>133350</xdr:colOff>
      <xdr:row>42</xdr:row>
      <xdr:rowOff>0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5C37771B-A7CA-4606-B8B7-CB1821391175}"/>
            </a:ext>
          </a:extLst>
        </xdr:cNvPr>
        <xdr:cNvSpPr/>
      </xdr:nvSpPr>
      <xdr:spPr>
        <a:xfrm>
          <a:off x="6200775" y="6381750"/>
          <a:ext cx="2952750" cy="2286000"/>
        </a:xfrm>
        <a:prstGeom prst="roundRect">
          <a:avLst>
            <a:gd name="adj" fmla="val 28432"/>
          </a:avLst>
        </a:prstGeom>
        <a:solidFill>
          <a:srgbClr val="1B656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fontAlgn="base"/>
          <a:r>
            <a:rPr lang="fr-FR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Vous souhaitez confier votre</a:t>
          </a:r>
        </a:p>
        <a:p>
          <a:pPr algn="ctr" fontAlgn="base"/>
          <a:r>
            <a:rPr lang="fr-FR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comptabilité à des spécialistes ?</a:t>
          </a:r>
        </a:p>
        <a:p>
          <a:pPr algn="ctr" fontAlgn="base"/>
          <a:endParaRPr lang="fr-FR" sz="12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 fontAlgn="base"/>
          <a:r>
            <a:rPr lang="fr-FR" sz="11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Contactez</a:t>
          </a:r>
          <a:r>
            <a:rPr lang="fr-FR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un conseiller en location meublée :</a:t>
          </a:r>
        </a:p>
        <a:p>
          <a:pPr algn="ctr" fontAlgn="base"/>
          <a:endParaRPr lang="fr-FR" sz="1100" b="1" i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 fontAlgn="base"/>
          <a:r>
            <a:rPr lang="fr-FR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02 43 64 17 27</a:t>
          </a:r>
        </a:p>
        <a:p>
          <a:pPr algn="ctr" fontAlgn="base"/>
          <a:r>
            <a:rPr lang="fr-FR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investissement@compta.com</a:t>
          </a:r>
        </a:p>
        <a:p>
          <a:pPr algn="ctr" fontAlgn="base"/>
          <a:r>
            <a:rPr lang="fr-FR" sz="1100" b="0">
              <a:solidFill>
                <a:schemeClr val="bg1"/>
              </a:solidFill>
            </a:rPr>
            <a:t>investissement.compta.com/contact</a:t>
          </a:r>
        </a:p>
      </xdr:txBody>
    </xdr:sp>
    <xdr:clientData/>
  </xdr:twoCellAnchor>
  <xdr:twoCellAnchor>
    <xdr:from>
      <xdr:col>2</xdr:col>
      <xdr:colOff>638175</xdr:colOff>
      <xdr:row>4</xdr:row>
      <xdr:rowOff>76199</xdr:rowOff>
    </xdr:from>
    <xdr:to>
      <xdr:col>4</xdr:col>
      <xdr:colOff>76200</xdr:colOff>
      <xdr:row>10</xdr:row>
      <xdr:rowOff>161924</xdr:rowOff>
    </xdr:to>
    <xdr:sp macro="" textlink="">
      <xdr:nvSpPr>
        <xdr:cNvPr id="5" name="Rectangle : coins arrondis 4">
          <a:extLst>
            <a:ext uri="{FF2B5EF4-FFF2-40B4-BE49-F238E27FC236}">
              <a16:creationId xmlns:a16="http://schemas.microsoft.com/office/drawing/2014/main" id="{F33067EF-F876-44D8-AC77-BE6B85EDE87D}"/>
            </a:ext>
          </a:extLst>
        </xdr:cNvPr>
        <xdr:cNvSpPr/>
      </xdr:nvSpPr>
      <xdr:spPr>
        <a:xfrm>
          <a:off x="3371850" y="1438274"/>
          <a:ext cx="1504950" cy="1228725"/>
        </a:xfrm>
        <a:prstGeom prst="roundRect">
          <a:avLst>
            <a:gd name="adj" fmla="val 28432"/>
          </a:avLst>
        </a:prstGeom>
        <a:solidFill>
          <a:srgbClr val="1B656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fontAlgn="base"/>
          <a:r>
            <a:rPr lang="fr-FR" sz="11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Saisissez</a:t>
          </a:r>
          <a:r>
            <a:rPr lang="fr-FR" sz="11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vos données dans les cellules </a:t>
          </a:r>
          <a:r>
            <a:rPr lang="fr-FR" sz="1100" b="1" i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jaunes</a:t>
          </a:r>
          <a:r>
            <a:rPr lang="fr-FR" sz="11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  <a:endParaRPr lang="fr-F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F2BC-2A52-4C5D-A9E1-70D9DFBBC47B}">
  <dimension ref="A1:G26"/>
  <sheetViews>
    <sheetView showGridLines="0" tabSelected="1" workbookViewId="0">
      <selection activeCell="I29" sqref="I29"/>
    </sheetView>
  </sheetViews>
  <sheetFormatPr baseColWidth="10" defaultRowHeight="15" x14ac:dyDescent="0.25"/>
  <cols>
    <col min="1" max="1" width="23.42578125" customWidth="1"/>
    <col min="2" max="2" width="17.5703125" bestFit="1" customWidth="1"/>
    <col min="3" max="3" width="19.5703125" customWidth="1"/>
    <col min="5" max="6" width="17.5703125" bestFit="1" customWidth="1"/>
    <col min="7" max="7" width="28.140625" bestFit="1" customWidth="1"/>
  </cols>
  <sheetData>
    <row r="1" spans="1:7" ht="61.5" x14ac:dyDescent="0.9">
      <c r="A1" s="39" t="s">
        <v>19</v>
      </c>
      <c r="B1" s="39"/>
      <c r="C1" s="39"/>
      <c r="D1" s="39"/>
      <c r="E1" s="39"/>
      <c r="F1" s="39"/>
      <c r="G1" s="39"/>
    </row>
    <row r="3" spans="1:7" x14ac:dyDescent="0.25">
      <c r="A3" s="43"/>
    </row>
    <row r="4" spans="1:7" ht="15.75" thickBot="1" x14ac:dyDescent="0.3"/>
    <row r="5" spans="1:7" x14ac:dyDescent="0.25">
      <c r="A5" s="8" t="s">
        <v>8</v>
      </c>
      <c r="B5" s="28">
        <v>100000</v>
      </c>
    </row>
    <row r="6" spans="1:7" x14ac:dyDescent="0.25">
      <c r="A6" s="9" t="s">
        <v>26</v>
      </c>
      <c r="B6" s="29">
        <v>8000</v>
      </c>
    </row>
    <row r="7" spans="1:7" x14ac:dyDescent="0.25">
      <c r="A7" s="9" t="s">
        <v>27</v>
      </c>
      <c r="B7" s="29">
        <v>2000</v>
      </c>
    </row>
    <row r="8" spans="1:7" x14ac:dyDescent="0.25">
      <c r="A8" s="9" t="s">
        <v>7</v>
      </c>
      <c r="B8" s="21">
        <f>SUM(B5:B7)</f>
        <v>110000</v>
      </c>
    </row>
    <row r="9" spans="1:7" x14ac:dyDescent="0.25">
      <c r="A9" s="9" t="s">
        <v>28</v>
      </c>
      <c r="B9" s="30">
        <v>0.15</v>
      </c>
    </row>
    <row r="10" spans="1:7" x14ac:dyDescent="0.25">
      <c r="A10" s="9" t="s">
        <v>18</v>
      </c>
      <c r="B10" s="21">
        <f>B8*(1-B9)</f>
        <v>93500</v>
      </c>
    </row>
    <row r="11" spans="1:7" x14ac:dyDescent="0.25">
      <c r="A11" s="9"/>
      <c r="B11" s="21"/>
    </row>
    <row r="12" spans="1:7" ht="15.75" thickBot="1" x14ac:dyDescent="0.3">
      <c r="A12" s="11" t="s">
        <v>29</v>
      </c>
      <c r="B12" s="31">
        <v>4000</v>
      </c>
    </row>
    <row r="13" spans="1:7" ht="15.75" thickBot="1" x14ac:dyDescent="0.3"/>
    <row r="14" spans="1:7" x14ac:dyDescent="0.25">
      <c r="A14" s="2"/>
      <c r="B14" s="40" t="s">
        <v>0</v>
      </c>
      <c r="C14" s="41"/>
      <c r="D14" s="42"/>
      <c r="E14" s="40" t="s">
        <v>1</v>
      </c>
      <c r="F14" s="41"/>
      <c r="G14" s="42"/>
    </row>
    <row r="15" spans="1:7" ht="15.75" thickBot="1" x14ac:dyDescent="0.3">
      <c r="A15" s="3"/>
      <c r="B15" s="15" t="s">
        <v>2</v>
      </c>
      <c r="C15" s="16" t="s">
        <v>6</v>
      </c>
      <c r="D15" s="4" t="s">
        <v>15</v>
      </c>
      <c r="E15" s="15" t="s">
        <v>2</v>
      </c>
      <c r="F15" s="16" t="s">
        <v>25</v>
      </c>
      <c r="G15" s="17" t="s">
        <v>17</v>
      </c>
    </row>
    <row r="16" spans="1:7" x14ac:dyDescent="0.25">
      <c r="A16" s="33" t="s">
        <v>18</v>
      </c>
      <c r="B16" s="20"/>
      <c r="C16" s="20"/>
      <c r="D16" s="34">
        <f>B10</f>
        <v>93500</v>
      </c>
      <c r="E16" s="20"/>
      <c r="F16" s="20"/>
      <c r="G16" s="35"/>
    </row>
    <row r="17" spans="1:7" x14ac:dyDescent="0.25">
      <c r="A17" s="9" t="s">
        <v>24</v>
      </c>
      <c r="B17" s="5"/>
      <c r="C17" s="5"/>
      <c r="D17" s="5"/>
      <c r="E17" s="5"/>
      <c r="F17" s="5"/>
      <c r="G17" s="21"/>
    </row>
    <row r="18" spans="1:7" x14ac:dyDescent="0.25">
      <c r="A18" s="9" t="s">
        <v>20</v>
      </c>
      <c r="B18" s="6" t="s">
        <v>3</v>
      </c>
      <c r="C18" s="7">
        <v>0.4</v>
      </c>
      <c r="D18" s="6">
        <f>$D$16*C18</f>
        <v>37400</v>
      </c>
      <c r="E18" s="6" t="s">
        <v>10</v>
      </c>
      <c r="F18" s="18">
        <v>50</v>
      </c>
      <c r="G18" s="10">
        <f>D18/F18</f>
        <v>748</v>
      </c>
    </row>
    <row r="19" spans="1:7" x14ac:dyDescent="0.25">
      <c r="A19" s="9" t="s">
        <v>21</v>
      </c>
      <c r="B19" s="6" t="s">
        <v>4</v>
      </c>
      <c r="C19" s="7">
        <v>0.2</v>
      </c>
      <c r="D19" s="6">
        <f>$D$16*C19</f>
        <v>18700</v>
      </c>
      <c r="E19" s="6" t="s">
        <v>11</v>
      </c>
      <c r="F19" s="18">
        <v>30</v>
      </c>
      <c r="G19" s="19">
        <f>D19/F19</f>
        <v>623.33333333333337</v>
      </c>
    </row>
    <row r="20" spans="1:7" x14ac:dyDescent="0.25">
      <c r="A20" s="9" t="s">
        <v>22</v>
      </c>
      <c r="B20" s="6" t="s">
        <v>16</v>
      </c>
      <c r="C20" s="7">
        <v>0.2</v>
      </c>
      <c r="D20" s="6">
        <f>$D$16*C20</f>
        <v>18700</v>
      </c>
      <c r="E20" s="6" t="s">
        <v>12</v>
      </c>
      <c r="F20" s="18">
        <v>20</v>
      </c>
      <c r="G20" s="10">
        <f>D20/F20</f>
        <v>935</v>
      </c>
    </row>
    <row r="21" spans="1:7" x14ac:dyDescent="0.25">
      <c r="A21" s="9" t="s">
        <v>23</v>
      </c>
      <c r="B21" s="6" t="s">
        <v>5</v>
      </c>
      <c r="C21" s="7">
        <v>0.2</v>
      </c>
      <c r="D21" s="6">
        <f>$D$16*C21</f>
        <v>18700</v>
      </c>
      <c r="E21" s="6" t="s">
        <v>13</v>
      </c>
      <c r="F21" s="18">
        <v>10</v>
      </c>
      <c r="G21" s="10">
        <f>D21/F21</f>
        <v>1870</v>
      </c>
    </row>
    <row r="22" spans="1:7" ht="15.75" thickBot="1" x14ac:dyDescent="0.3">
      <c r="A22" s="11" t="s">
        <v>31</v>
      </c>
      <c r="B22" s="12"/>
      <c r="C22" s="13">
        <f>SUM(C18:C21)</f>
        <v>1</v>
      </c>
      <c r="D22" s="12">
        <f>$D$16*C22</f>
        <v>93500</v>
      </c>
      <c r="E22" s="12"/>
      <c r="F22" s="12"/>
      <c r="G22" s="14"/>
    </row>
    <row r="23" spans="1:7" ht="15.75" thickBot="1" x14ac:dyDescent="0.3">
      <c r="A23" s="22" t="s">
        <v>9</v>
      </c>
      <c r="B23" s="23">
        <v>1</v>
      </c>
      <c r="C23" s="24">
        <v>1</v>
      </c>
      <c r="D23" s="25">
        <f>'ComptaCom Investissement'!B12</f>
        <v>4000</v>
      </c>
      <c r="E23" s="25" t="s">
        <v>14</v>
      </c>
      <c r="F23" s="26">
        <v>10</v>
      </c>
      <c r="G23" s="27">
        <f>D23/F23</f>
        <v>400</v>
      </c>
    </row>
    <row r="24" spans="1:7" ht="15.75" thickBot="1" x14ac:dyDescent="0.3">
      <c r="A24" s="36" t="s">
        <v>32</v>
      </c>
    </row>
    <row r="25" spans="1:7" ht="15.75" thickBot="1" x14ac:dyDescent="0.3">
      <c r="E25" s="37" t="s">
        <v>30</v>
      </c>
      <c r="F25" s="38"/>
      <c r="G25" s="32">
        <f>SUM(G18:G23)</f>
        <v>4576.3333333333339</v>
      </c>
    </row>
    <row r="26" spans="1:7" x14ac:dyDescent="0.25">
      <c r="A26" s="1"/>
      <c r="B26" s="1"/>
      <c r="C26" s="1"/>
      <c r="D26" s="1"/>
    </row>
  </sheetData>
  <mergeCells count="4">
    <mergeCell ref="E25:F25"/>
    <mergeCell ref="A1:G1"/>
    <mergeCell ref="E14:G14"/>
    <mergeCell ref="B14:D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ComptaCom Investissement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GENDRON</dc:creator>
  <cp:lastModifiedBy>Jordan GILLARD</cp:lastModifiedBy>
  <dcterms:created xsi:type="dcterms:W3CDTF">2022-03-21T18:43:00Z</dcterms:created>
  <dcterms:modified xsi:type="dcterms:W3CDTF">2022-06-02T11:30:29Z</dcterms:modified>
</cp:coreProperties>
</file>